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5" i="1" l="1"/>
  <c r="O6" i="1"/>
  <c r="O10" i="1" s="1"/>
  <c r="AE6" i="1"/>
  <c r="AD6" i="1"/>
  <c r="AC6" i="1"/>
  <c r="AB6" i="1"/>
  <c r="AA6" i="1"/>
  <c r="Z6" i="1"/>
  <c r="Y6" i="1"/>
  <c r="I12" i="1" s="1"/>
  <c r="X6" i="1"/>
  <c r="H12" i="1"/>
  <c r="L12" i="1" s="1"/>
  <c r="W6" i="1"/>
  <c r="G12" i="1"/>
  <c r="V6" i="1"/>
  <c r="F12" i="1"/>
  <c r="U6" i="1"/>
  <c r="E12" i="1"/>
  <c r="T6" i="1"/>
  <c r="S6" i="1"/>
  <c r="R6" i="1"/>
  <c r="Q6" i="1"/>
  <c r="P6" i="1"/>
  <c r="M6" i="1"/>
  <c r="L6" i="1"/>
  <c r="K6" i="1"/>
  <c r="J6" i="1"/>
  <c r="I6" i="1"/>
  <c r="I10" i="1" s="1"/>
  <c r="H6" i="1"/>
  <c r="H10" i="1" s="1"/>
  <c r="G6" i="1"/>
  <c r="G10" i="1" s="1"/>
  <c r="G13" i="1" s="1"/>
  <c r="F6" i="1"/>
  <c r="F10" i="1" s="1"/>
  <c r="E6" i="1"/>
  <c r="E10" i="1" s="1"/>
  <c r="E13" i="1" s="1"/>
  <c r="K12" i="1"/>
  <c r="I13" i="1" l="1"/>
  <c r="M10" i="1"/>
  <c r="M12" i="1"/>
  <c r="O12" i="1"/>
  <c r="K10" i="1"/>
  <c r="F13" i="1"/>
  <c r="K13" i="1" s="1"/>
  <c r="L10" i="1"/>
  <c r="H13" i="1"/>
  <c r="L13" i="1" s="1"/>
  <c r="O13" i="1"/>
  <c r="D7" i="1"/>
  <c r="N6" i="1"/>
  <c r="N10" i="1" s="1"/>
  <c r="M13" i="1" l="1"/>
  <c r="N13" i="1"/>
</calcChain>
</file>

<file path=xl/sharedStrings.xml><?xml version="1.0" encoding="utf-8"?>
<sst xmlns="http://schemas.openxmlformats.org/spreadsheetml/2006/main" count="108" uniqueCount="76">
  <si>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</si>
  <si>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</si>
  <si>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</si>
  <si>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</si>
  <si>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</si>
  <si>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</si>
  <si>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</si>
  <si>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</si>
  <si>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</si>
  <si>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</si>
  <si>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</si>
  <si>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</si>
  <si>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</si>
  <si>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</si>
  <si>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</si>
  <si>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</si>
  <si>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</si>
  <si>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</si>
  <si>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</si>
  <si>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</si>
  <si>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</si>
  <si>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</si>
  <si>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</si>
  <si>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</si>
  <si>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</si>
  <si>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</si>
  <si>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</si>
  <si>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</si>
  <si>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</si>
  <si>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</si>
  <si>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</si>
  <si>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</si>
  <si>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</si>
  <si>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</si>
  <si>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</si>
  <si>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</si>
  <si>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</si>
  <si>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</si>
  <si>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</si>
  <si>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</si>
  <si>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ykköspesis</t>
  </si>
  <si>
    <t>Hanna Karialho</t>
  </si>
  <si>
    <t>20.9.1981</t>
  </si>
  <si>
    <t>Manse PP</t>
  </si>
  <si>
    <t>karsintasarja</t>
  </si>
  <si>
    <t>Tahko</t>
  </si>
  <si>
    <t>Tahko = Hyvinkään Tahko  (1915)</t>
  </si>
  <si>
    <t>Manse PP = Mansen Pesäpallo  (1978)</t>
  </si>
  <si>
    <t>20.05. 2001  ViPa - Manse PP  2-1  (4-5, 2-1, 1-0)</t>
  </si>
  <si>
    <t xml:space="preserve">  19 v   8 kk   0 pv</t>
  </si>
  <si>
    <t>8.  ottelu</t>
  </si>
  <si>
    <t>12.06. 2001  Manse PP - PeTo  0-2  (7-8, 0-4)</t>
  </si>
  <si>
    <t xml:space="preserve">  19 v   8 kk 23 pv</t>
  </si>
  <si>
    <t>12.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</si>
  <si>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</si>
  <si>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</si>
  <si>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</si>
  <si>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</si>
  <si>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</si>
  <si>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</si>
  <si>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</si>
  <si>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</si>
  <si>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</si>
  <si>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</si>
  <si>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</si>
  <si>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</si>
  <si>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</si>
  <si>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</si>
  <si>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</si>
  <si>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04.07. 1999  Sotkamo</t>
  </si>
  <si>
    <t>Janne Ervasti</t>
  </si>
  <si>
    <t>2114</t>
  </si>
  <si>
    <t xml:space="preserve">  2-1  (4-2, 3-4, x-x, 4-1)</t>
  </si>
  <si>
    <t>3v</t>
  </si>
  <si>
    <t>2/4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</si>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</sst>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15" xfId="0" applyFont="1" applyFill="1" applyBorder="1" applyAlignment="1">
      <alignment horizontal="left"/>
    </xf>
    <xf numFmtId="49" fontId="1" fillId="9" borderId="7" xfId="0" applyNumberFormat="1" applyFont="1" applyFill="1" applyBorder="1" applyAlignment="1">
      <alignment horizontal="left"/>
    </xf>
    <xf numFmtId="165" fontId="1" fillId="9" borderId="8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49" fontId="1" fillId="9" borderId="8" xfId="0" applyNumberFormat="1" applyFont="1" applyFill="1" applyBorder="1" applyAlignment="1">
      <alignment horizontal="center"/>
    </xf>
    <xf numFmtId="165" fontId="1" fillId="9" borderId="6" xfId="0" applyNumberFormat="1" applyFont="1" applyFill="1" applyBorder="1" applyAlignment="1">
      <alignment horizontal="center"/>
    </xf>
    <xf numFmtId="0" fontId="1" fillId="9" borderId="7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1.140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2000</v>
      </c>
      <c r="C4" s="81"/>
      <c r="D4" s="82" t="s">
        <v>45</v>
      </c>
      <c r="E4" s="81"/>
      <c r="F4" s="83" t="s">
        <v>40</v>
      </c>
      <c r="G4" s="84"/>
      <c r="H4" s="85"/>
      <c r="I4" s="81"/>
      <c r="J4" s="81"/>
      <c r="K4" s="81"/>
      <c r="L4" s="81"/>
      <c r="M4" s="81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2001</v>
      </c>
      <c r="C5" s="27" t="s">
        <v>53</v>
      </c>
      <c r="D5" s="28" t="s">
        <v>43</v>
      </c>
      <c r="E5" s="27">
        <v>23</v>
      </c>
      <c r="F5" s="27">
        <v>0</v>
      </c>
      <c r="G5" s="27">
        <v>2</v>
      </c>
      <c r="H5" s="27">
        <v>18</v>
      </c>
      <c r="I5" s="27">
        <v>69</v>
      </c>
      <c r="J5" s="27">
        <v>31</v>
      </c>
      <c r="K5" s="27">
        <v>29</v>
      </c>
      <c r="L5" s="27">
        <v>7</v>
      </c>
      <c r="M5" s="27">
        <v>2</v>
      </c>
      <c r="N5" s="29">
        <v>0.46600000000000003</v>
      </c>
      <c r="O5" s="88">
        <f>PRODUCT(I5/N5)</f>
        <v>148.06866952789699</v>
      </c>
      <c r="P5" s="27"/>
      <c r="Q5" s="27"/>
      <c r="R5" s="27"/>
      <c r="S5" s="27"/>
      <c r="T5" s="27"/>
      <c r="U5" s="30">
        <v>7</v>
      </c>
      <c r="V5" s="30">
        <v>0</v>
      </c>
      <c r="W5" s="30">
        <v>0</v>
      </c>
      <c r="X5" s="30">
        <v>8</v>
      </c>
      <c r="Y5" s="30">
        <v>29</v>
      </c>
      <c r="Z5" s="27"/>
      <c r="AA5" s="27"/>
      <c r="AB5" s="27"/>
      <c r="AC5" s="27"/>
      <c r="AD5" s="27"/>
      <c r="AE5" s="27"/>
      <c r="AF5" s="87" t="s">
        <v>44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23</v>
      </c>
      <c r="F6" s="19">
        <f t="shared" si="0"/>
        <v>0</v>
      </c>
      <c r="G6" s="19">
        <f t="shared" si="0"/>
        <v>2</v>
      </c>
      <c r="H6" s="19">
        <f t="shared" si="0"/>
        <v>18</v>
      </c>
      <c r="I6" s="19">
        <f t="shared" si="0"/>
        <v>69</v>
      </c>
      <c r="J6" s="19">
        <f t="shared" si="0"/>
        <v>31</v>
      </c>
      <c r="K6" s="19">
        <f t="shared" si="0"/>
        <v>29</v>
      </c>
      <c r="L6" s="19">
        <f t="shared" si="0"/>
        <v>7</v>
      </c>
      <c r="M6" s="19">
        <f t="shared" si="0"/>
        <v>2</v>
      </c>
      <c r="N6" s="31">
        <f>PRODUCT(I6/O6)</f>
        <v>0.46600000000000003</v>
      </c>
      <c r="O6" s="89">
        <f>SUM(O1:O5)</f>
        <v>148.06866952789699</v>
      </c>
      <c r="P6" s="19">
        <f t="shared" ref="P6:AE6" si="1">SUM(P4:P5)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7</v>
      </c>
      <c r="V6" s="19">
        <f t="shared" si="1"/>
        <v>0</v>
      </c>
      <c r="W6" s="19">
        <f t="shared" si="1"/>
        <v>0</v>
      </c>
      <c r="X6" s="19">
        <f t="shared" si="1"/>
        <v>8</v>
      </c>
      <c r="Y6" s="19">
        <f t="shared" si="1"/>
        <v>29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8" t="s">
        <v>2</v>
      </c>
      <c r="C7" s="32"/>
      <c r="D7" s="33">
        <f>SUM(F6:H6)+((I6-F6-G6)/3)+(E6/3)+(Z6*25)+(AA6*25)+(AB6*10)+(AC6*25)+(AD6*20)+(AE6*15)-25</f>
        <v>24.999999999999993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1"/>
      <c r="AE8" s="1"/>
      <c r="AF8" s="38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39"/>
      <c r="D9" s="39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19" t="s">
        <v>21</v>
      </c>
      <c r="O9" s="25"/>
      <c r="P9" s="40" t="s">
        <v>33</v>
      </c>
      <c r="Q9" s="13"/>
      <c r="R9" s="13"/>
      <c r="S9" s="13"/>
      <c r="T9" s="41"/>
      <c r="U9" s="41"/>
      <c r="V9" s="41"/>
      <c r="W9" s="41"/>
      <c r="X9" s="41"/>
      <c r="Y9" s="13"/>
      <c r="Z9" s="13"/>
      <c r="AA9" s="13"/>
      <c r="AB9" s="12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0" t="s">
        <v>17</v>
      </c>
      <c r="C10" s="13"/>
      <c r="D10" s="43"/>
      <c r="E10" s="27">
        <f>PRODUCT(E6)</f>
        <v>23</v>
      </c>
      <c r="F10" s="27">
        <f>PRODUCT(F6)</f>
        <v>0</v>
      </c>
      <c r="G10" s="27">
        <f>PRODUCT(G6)</f>
        <v>2</v>
      </c>
      <c r="H10" s="27">
        <f>PRODUCT(H6)</f>
        <v>18</v>
      </c>
      <c r="I10" s="27">
        <f>PRODUCT(I6)</f>
        <v>69</v>
      </c>
      <c r="J10" s="1"/>
      <c r="K10" s="44">
        <f>PRODUCT((F10+G10)/E10)</f>
        <v>8.6956521739130432E-2</v>
      </c>
      <c r="L10" s="44">
        <f>PRODUCT(H10/E10)</f>
        <v>0.78260869565217395</v>
      </c>
      <c r="M10" s="44">
        <f>PRODUCT(I10/E10)</f>
        <v>3</v>
      </c>
      <c r="N10" s="29">
        <f>PRODUCT(N6)</f>
        <v>0.46600000000000003</v>
      </c>
      <c r="O10" s="25">
        <f>PRODUCT(O6)</f>
        <v>148.06866952789699</v>
      </c>
      <c r="P10" s="45" t="s">
        <v>34</v>
      </c>
      <c r="Q10" s="46"/>
      <c r="R10" s="46"/>
      <c r="S10" s="47" t="s">
        <v>48</v>
      </c>
      <c r="T10" s="47"/>
      <c r="U10" s="47"/>
      <c r="V10" s="47"/>
      <c r="W10" s="47"/>
      <c r="X10" s="47"/>
      <c r="Y10" s="47"/>
      <c r="Z10" s="47"/>
      <c r="AA10" s="47"/>
      <c r="AB10" s="48"/>
      <c r="AC10" s="47"/>
      <c r="AD10" s="49" t="s">
        <v>38</v>
      </c>
      <c r="AE10" s="49"/>
      <c r="AF10" s="50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1" t="s">
        <v>18</v>
      </c>
      <c r="C11" s="52"/>
      <c r="D11" s="53"/>
      <c r="E11" s="27"/>
      <c r="F11" s="27"/>
      <c r="G11" s="27"/>
      <c r="H11" s="27"/>
      <c r="I11" s="27"/>
      <c r="J11" s="1"/>
      <c r="K11" s="44"/>
      <c r="L11" s="44"/>
      <c r="M11" s="44"/>
      <c r="N11" s="29"/>
      <c r="O11" s="25"/>
      <c r="P11" s="54" t="s">
        <v>35</v>
      </c>
      <c r="Q11" s="55"/>
      <c r="R11" s="55"/>
      <c r="S11" s="56" t="s">
        <v>51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50</v>
      </c>
      <c r="AE11" s="58"/>
      <c r="AF11" s="59" t="s">
        <v>52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0" t="s">
        <v>19</v>
      </c>
      <c r="C12" s="61"/>
      <c r="D12" s="62"/>
      <c r="E12" s="30">
        <f>PRODUCT(U6)</f>
        <v>7</v>
      </c>
      <c r="F12" s="30">
        <f>PRODUCT(V6)</f>
        <v>0</v>
      </c>
      <c r="G12" s="30">
        <f>PRODUCT(W6)</f>
        <v>0</v>
      </c>
      <c r="H12" s="30">
        <f>PRODUCT(X6)</f>
        <v>8</v>
      </c>
      <c r="I12" s="30">
        <f>PRODUCT(Y6)</f>
        <v>29</v>
      </c>
      <c r="J12" s="1"/>
      <c r="K12" s="63">
        <f>PRODUCT((F12+G12)/E12)</f>
        <v>0</v>
      </c>
      <c r="L12" s="63">
        <f>PRODUCT(H12/E12)</f>
        <v>1.1428571428571428</v>
      </c>
      <c r="M12" s="63">
        <f>PRODUCT(I12/E12)</f>
        <v>4.1428571428571432</v>
      </c>
      <c r="N12" s="64">
        <v>0.60399999999999998</v>
      </c>
      <c r="O12" s="25">
        <f>PRODUCT(I12/N12)</f>
        <v>48.013245033112582</v>
      </c>
      <c r="P12" s="54" t="s">
        <v>36</v>
      </c>
      <c r="Q12" s="55"/>
      <c r="R12" s="55"/>
      <c r="S12" s="56" t="s">
        <v>48</v>
      </c>
      <c r="T12" s="56"/>
      <c r="U12" s="56"/>
      <c r="V12" s="56"/>
      <c r="W12" s="56"/>
      <c r="X12" s="56"/>
      <c r="Y12" s="56"/>
      <c r="Z12" s="56"/>
      <c r="AA12" s="56"/>
      <c r="AB12" s="57"/>
      <c r="AC12" s="56"/>
      <c r="AD12" s="58" t="s">
        <v>38</v>
      </c>
      <c r="AE12" s="58"/>
      <c r="AF12" s="59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5" t="s">
        <v>20</v>
      </c>
      <c r="C13" s="66"/>
      <c r="D13" s="67"/>
      <c r="E13" s="19">
        <f>SUM(E10:E12)</f>
        <v>30</v>
      </c>
      <c r="F13" s="19">
        <f>SUM(F10:F12)</f>
        <v>0</v>
      </c>
      <c r="G13" s="19">
        <f>SUM(G10:G12)</f>
        <v>2</v>
      </c>
      <c r="H13" s="19">
        <f>SUM(H10:H12)</f>
        <v>26</v>
      </c>
      <c r="I13" s="19">
        <f>SUM(I10:I12)</f>
        <v>98</v>
      </c>
      <c r="J13" s="1"/>
      <c r="K13" s="68">
        <f>PRODUCT((F13+G13)/E13)</f>
        <v>6.6666666666666666E-2</v>
      </c>
      <c r="L13" s="68">
        <f>PRODUCT(H13/E13)</f>
        <v>0.8666666666666667</v>
      </c>
      <c r="M13" s="68">
        <f>PRODUCT(I13/E13)</f>
        <v>3.2666666666666666</v>
      </c>
      <c r="N13" s="31">
        <f>PRODUCT(I13/O13)</f>
        <v>0.49979112157999639</v>
      </c>
      <c r="O13" s="25">
        <f>SUM(O10:O12)</f>
        <v>196.08191456100957</v>
      </c>
      <c r="P13" s="69" t="s">
        <v>37</v>
      </c>
      <c r="Q13" s="70"/>
      <c r="R13" s="70"/>
      <c r="S13" s="71"/>
      <c r="T13" s="71"/>
      <c r="U13" s="71"/>
      <c r="V13" s="71"/>
      <c r="W13" s="71"/>
      <c r="X13" s="71"/>
      <c r="Y13" s="71"/>
      <c r="Z13" s="71"/>
      <c r="AA13" s="71"/>
      <c r="AB13" s="72"/>
      <c r="AC13" s="71"/>
      <c r="AD13" s="71"/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39</v>
      </c>
      <c r="C15" s="1"/>
      <c r="D15" s="1" t="s">
        <v>46</v>
      </c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 t="s">
        <v>47</v>
      </c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s="77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76"/>
      <c r="N20" s="76"/>
      <c r="O20" s="25"/>
      <c r="P20" s="1"/>
      <c r="Q20" s="37"/>
      <c r="R20" s="1"/>
      <c r="S20" s="25"/>
      <c r="T20" s="25"/>
      <c r="U20" s="25"/>
      <c r="V20" s="2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s="7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s="7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7"/>
      <c r="R22" s="1"/>
      <c r="S22" s="1"/>
      <c r="T22" s="25"/>
      <c r="U22" s="25"/>
      <c r="V22" s="75"/>
      <c r="W22" s="1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7"/>
      <c r="R23" s="1"/>
      <c r="S23" s="1"/>
      <c r="T23" s="25"/>
      <c r="U23" s="25"/>
      <c r="V23" s="75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7"/>
      <c r="R24" s="1"/>
      <c r="S24" s="1"/>
      <c r="T24" s="25"/>
      <c r="U24" s="25"/>
      <c r="V24" s="75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6"/>
      <c r="N26" s="34"/>
      <c r="O26" s="25"/>
      <c r="P26" s="1"/>
      <c r="Q26" s="37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6"/>
      <c r="N27" s="34"/>
      <c r="O27" s="25"/>
      <c r="P27" s="1"/>
      <c r="Q27" s="37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6"/>
      <c r="N28" s="34"/>
      <c r="O28" s="25"/>
      <c r="P28" s="1"/>
      <c r="Q28" s="37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6"/>
      <c r="N29" s="34"/>
      <c r="O29" s="25"/>
      <c r="P29" s="1"/>
      <c r="Q29" s="37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6"/>
      <c r="N30" s="34"/>
      <c r="O30" s="25"/>
      <c r="P30" s="1"/>
      <c r="Q30" s="37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6"/>
      <c r="N31" s="34"/>
      <c r="O31" s="25"/>
      <c r="P31" s="1"/>
      <c r="Q31" s="37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6"/>
      <c r="N32" s="34"/>
      <c r="O32" s="25"/>
      <c r="P32" s="1"/>
      <c r="Q32" s="37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34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34"/>
      <c r="O34" s="25"/>
      <c r="P34" s="1"/>
      <c r="Q34" s="37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6"/>
      <c r="N35" s="34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6"/>
      <c r="N36" s="34"/>
      <c r="O36" s="25"/>
      <c r="P36" s="1"/>
      <c r="Q36" s="37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6"/>
      <c r="N37" s="34"/>
      <c r="O37" s="25"/>
      <c r="P37" s="1"/>
      <c r="Q37" s="37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6"/>
      <c r="N38" s="34"/>
      <c r="O38" s="25"/>
      <c r="P38" s="1"/>
      <c r="Q38" s="37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6"/>
      <c r="N39" s="34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6"/>
      <c r="N40" s="34"/>
      <c r="O40" s="25"/>
      <c r="P40" s="1"/>
      <c r="Q40" s="37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6"/>
      <c r="N41" s="34"/>
      <c r="O41" s="25"/>
      <c r="P41" s="1"/>
      <c r="Q41" s="37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6"/>
      <c r="N42" s="34"/>
      <c r="O42" s="25"/>
      <c r="P42" s="1"/>
      <c r="Q42" s="37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6"/>
      <c r="N43" s="34"/>
      <c r="O43" s="25"/>
      <c r="P43" s="1"/>
      <c r="Q43" s="37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6"/>
      <c r="N44" s="34"/>
      <c r="O44" s="25"/>
      <c r="P44" s="1"/>
      <c r="Q44" s="37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6"/>
      <c r="N45" s="34"/>
      <c r="O45" s="25"/>
      <c r="P45" s="1"/>
      <c r="Q45" s="37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6"/>
      <c r="N46" s="34"/>
      <c r="O46" s="25"/>
      <c r="P46" s="1"/>
      <c r="Q46" s="37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6"/>
      <c r="N47" s="34"/>
      <c r="O47" s="25"/>
      <c r="P47" s="1"/>
      <c r="Q47" s="37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6"/>
      <c r="N48" s="34"/>
      <c r="O48" s="25"/>
      <c r="P48" s="1"/>
      <c r="Q48" s="37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6"/>
      <c r="N49" s="34"/>
      <c r="O49" s="25"/>
      <c r="P49" s="1"/>
      <c r="Q49" s="37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6"/>
      <c r="N50" s="34"/>
      <c r="O50" s="25"/>
      <c r="P50" s="1"/>
      <c r="Q50" s="37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6"/>
      <c r="N51" s="34"/>
      <c r="O51" s="25"/>
      <c r="P51" s="1"/>
      <c r="Q51" s="37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6"/>
      <c r="N52" s="34"/>
      <c r="O52" s="25"/>
      <c r="P52" s="1"/>
      <c r="Q52" s="37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6"/>
      <c r="N53" s="34"/>
      <c r="O53" s="25"/>
      <c r="P53" s="1"/>
      <c r="Q53" s="37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6"/>
      <c r="N54" s="34"/>
      <c r="O54" s="25"/>
      <c r="P54" s="1"/>
      <c r="Q54" s="37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6"/>
      <c r="N55" s="34"/>
      <c r="O55" s="25"/>
      <c r="P55" s="1"/>
      <c r="Q55" s="37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6"/>
      <c r="N56" s="34"/>
      <c r="O56" s="25"/>
      <c r="P56" s="1"/>
      <c r="Q56" s="37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9"/>
      <c r="AH56" s="9"/>
      <c r="AI56" s="9"/>
      <c r="AJ56" s="9"/>
      <c r="AK56" s="9"/>
      <c r="AL5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4.28515625" style="105" customWidth="1"/>
    <col min="4" max="4" width="10.5703125" style="106" customWidth="1"/>
    <col min="5" max="5" width="8" style="106" customWidth="1"/>
    <col min="6" max="6" width="0.7109375" style="36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90" t="s">
        <v>54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5"/>
      <c r="Y1" s="93"/>
      <c r="Z1" s="93"/>
      <c r="AA1" s="93"/>
      <c r="AB1" s="93"/>
      <c r="AC1" s="93"/>
      <c r="AD1" s="93"/>
    </row>
    <row r="2" spans="1:30" x14ac:dyDescent="0.25">
      <c r="A2" s="9"/>
      <c r="B2" s="108" t="s">
        <v>41</v>
      </c>
      <c r="C2" s="109" t="s">
        <v>42</v>
      </c>
      <c r="D2" s="110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2"/>
      <c r="Y2" s="93"/>
      <c r="Z2" s="93"/>
      <c r="AA2" s="93"/>
      <c r="AB2" s="93"/>
      <c r="AC2" s="93"/>
      <c r="AD2" s="93"/>
    </row>
    <row r="3" spans="1:30" x14ac:dyDescent="0.25">
      <c r="A3" s="9"/>
      <c r="B3" s="95" t="s">
        <v>55</v>
      </c>
      <c r="C3" s="23" t="s">
        <v>56</v>
      </c>
      <c r="D3" s="96" t="s">
        <v>57</v>
      </c>
      <c r="E3" s="97" t="s">
        <v>1</v>
      </c>
      <c r="F3" s="25"/>
      <c r="G3" s="98" t="s">
        <v>58</v>
      </c>
      <c r="H3" s="99" t="s">
        <v>59</v>
      </c>
      <c r="I3" s="99" t="s">
        <v>31</v>
      </c>
      <c r="J3" s="18" t="s">
        <v>60</v>
      </c>
      <c r="K3" s="100" t="s">
        <v>61</v>
      </c>
      <c r="L3" s="100" t="s">
        <v>62</v>
      </c>
      <c r="M3" s="98" t="s">
        <v>63</v>
      </c>
      <c r="N3" s="98" t="s">
        <v>30</v>
      </c>
      <c r="O3" s="99" t="s">
        <v>64</v>
      </c>
      <c r="P3" s="98" t="s">
        <v>59</v>
      </c>
      <c r="Q3" s="98" t="s">
        <v>3</v>
      </c>
      <c r="R3" s="98">
        <v>1</v>
      </c>
      <c r="S3" s="98">
        <v>2</v>
      </c>
      <c r="T3" s="98">
        <v>3</v>
      </c>
      <c r="U3" s="98" t="s">
        <v>65</v>
      </c>
      <c r="V3" s="18" t="s">
        <v>21</v>
      </c>
      <c r="W3" s="17" t="s">
        <v>66</v>
      </c>
      <c r="X3" s="17" t="s">
        <v>67</v>
      </c>
      <c r="Y3" s="93"/>
      <c r="Z3" s="93"/>
      <c r="AA3" s="93"/>
      <c r="AB3" s="93"/>
      <c r="AC3" s="93"/>
      <c r="AD3" s="93"/>
    </row>
    <row r="4" spans="1:30" x14ac:dyDescent="0.25">
      <c r="A4" s="9"/>
      <c r="B4" s="111" t="s">
        <v>69</v>
      </c>
      <c r="C4" s="112" t="s">
        <v>72</v>
      </c>
      <c r="D4" s="111" t="s">
        <v>68</v>
      </c>
      <c r="E4" s="113" t="s">
        <v>45</v>
      </c>
      <c r="F4" s="88"/>
      <c r="G4" s="114"/>
      <c r="H4" s="115"/>
      <c r="I4" s="114">
        <v>1</v>
      </c>
      <c r="J4" s="116" t="s">
        <v>73</v>
      </c>
      <c r="K4" s="116">
        <v>1</v>
      </c>
      <c r="L4" s="116"/>
      <c r="M4" s="116">
        <v>1</v>
      </c>
      <c r="N4" s="114"/>
      <c r="O4" s="115"/>
      <c r="P4" s="114">
        <v>1</v>
      </c>
      <c r="Q4" s="117" t="s">
        <v>74</v>
      </c>
      <c r="R4" s="117" t="s">
        <v>75</v>
      </c>
      <c r="S4" s="117" t="s">
        <v>75</v>
      </c>
      <c r="T4" s="117"/>
      <c r="U4" s="117"/>
      <c r="V4" s="118">
        <v>0.5</v>
      </c>
      <c r="W4" s="119" t="s">
        <v>70</v>
      </c>
      <c r="X4" s="120" t="s">
        <v>71</v>
      </c>
      <c r="Y4" s="93"/>
      <c r="Z4" s="93"/>
      <c r="AA4" s="93"/>
      <c r="AB4" s="93"/>
      <c r="AC4" s="93"/>
      <c r="AD4" s="93"/>
    </row>
    <row r="5" spans="1:30" x14ac:dyDescent="0.25">
      <c r="A5" s="24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3"/>
      <c r="Z5" s="93"/>
      <c r="AA5" s="93"/>
      <c r="AB5" s="93"/>
      <c r="AC5" s="93"/>
      <c r="AD5" s="93"/>
    </row>
    <row r="6" spans="1:30" x14ac:dyDescent="0.25">
      <c r="A6" s="24"/>
      <c r="B6" s="101"/>
      <c r="C6" s="1"/>
      <c r="D6" s="101"/>
      <c r="E6" s="102"/>
      <c r="G6" s="1"/>
      <c r="H6" s="37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3"/>
      <c r="Z6" s="93"/>
      <c r="AA6" s="93"/>
      <c r="AB6" s="93"/>
      <c r="AC6" s="93"/>
      <c r="AD6" s="93"/>
    </row>
    <row r="7" spans="1:30" x14ac:dyDescent="0.25">
      <c r="A7" s="24"/>
      <c r="B7" s="101"/>
      <c r="C7" s="1"/>
      <c r="D7" s="101"/>
      <c r="E7" s="102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3"/>
      <c r="Z7" s="93"/>
      <c r="AA7" s="93"/>
      <c r="AB7" s="93"/>
      <c r="AC7" s="93"/>
      <c r="AD7" s="93"/>
    </row>
    <row r="8" spans="1:30" x14ac:dyDescent="0.25">
      <c r="A8" s="24"/>
      <c r="B8" s="101"/>
      <c r="C8" s="1"/>
      <c r="D8" s="101"/>
      <c r="E8" s="102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101"/>
      <c r="C9" s="1"/>
      <c r="D9" s="101"/>
      <c r="E9" s="102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101"/>
      <c r="C10" s="1"/>
      <c r="D10" s="101"/>
      <c r="E10" s="102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01"/>
      <c r="C11" s="1"/>
      <c r="D11" s="101"/>
      <c r="E11" s="102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01"/>
      <c r="C12" s="1"/>
      <c r="D12" s="101"/>
      <c r="E12" s="102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01"/>
      <c r="C13" s="1"/>
      <c r="D13" s="101"/>
      <c r="E13" s="102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01"/>
      <c r="C14" s="1"/>
      <c r="D14" s="101"/>
      <c r="E14" s="102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01"/>
      <c r="C15" s="1"/>
      <c r="D15" s="101"/>
      <c r="E15" s="102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01"/>
      <c r="C16" s="1"/>
      <c r="D16" s="101"/>
      <c r="E16" s="102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01"/>
      <c r="C17" s="1"/>
      <c r="D17" s="101"/>
      <c r="E17" s="102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01"/>
      <c r="C18" s="1"/>
      <c r="D18" s="101"/>
      <c r="E18" s="102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01"/>
      <c r="C19" s="1"/>
      <c r="D19" s="101"/>
      <c r="E19" s="102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01"/>
      <c r="C20" s="1"/>
      <c r="D20" s="101"/>
      <c r="E20" s="102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01"/>
      <c r="C21" s="1"/>
      <c r="D21" s="101"/>
      <c r="E21" s="102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01"/>
      <c r="C22" s="1"/>
      <c r="D22" s="101"/>
      <c r="E22" s="102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01"/>
      <c r="C23" s="1"/>
      <c r="D23" s="101"/>
      <c r="E23" s="102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01"/>
      <c r="C24" s="1"/>
      <c r="D24" s="101"/>
      <c r="E24" s="102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01"/>
      <c r="C25" s="1"/>
      <c r="D25" s="101"/>
      <c r="E25" s="102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01"/>
      <c r="C26" s="1"/>
      <c r="D26" s="101"/>
      <c r="E26" s="102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01"/>
      <c r="C27" s="1"/>
      <c r="D27" s="101"/>
      <c r="E27" s="102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01"/>
      <c r="C28" s="1"/>
      <c r="D28" s="101"/>
      <c r="E28" s="102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01"/>
      <c r="C29" s="1"/>
      <c r="D29" s="101"/>
      <c r="E29" s="102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01"/>
      <c r="C30" s="1"/>
      <c r="D30" s="101"/>
      <c r="E30" s="102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01"/>
      <c r="C31" s="1"/>
      <c r="D31" s="101"/>
      <c r="E31" s="102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01"/>
      <c r="C32" s="1"/>
      <c r="D32" s="101"/>
      <c r="E32" s="102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01"/>
      <c r="C33" s="1"/>
      <c r="D33" s="101"/>
      <c r="E33" s="102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01"/>
      <c r="C34" s="1"/>
      <c r="D34" s="101"/>
      <c r="E34" s="102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3"/>
      <c r="Z34" s="93"/>
      <c r="AA34" s="93"/>
      <c r="AB34" s="93"/>
      <c r="AC34" s="93"/>
      <c r="AD3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2019-01-22T13:43:17Z</dcterms:modified>
</cp:coreProperties>
</file>